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20" windowWidth="20955" windowHeight="9975" activeTab="0"/>
  </bookViews>
  <sheets>
    <sheet name="BFHI" sheetId="1" r:id="rId1"/>
  </sheets>
  <externalReferences>
    <externalReference r:id="rId4"/>
  </externalReferences>
  <definedNames>
    <definedName name="xArea">'[1]DBase-Indicators'!$V$3</definedName>
    <definedName name="xArea2">'[1]DBase-Indicators'!$V$5</definedName>
    <definedName name="xArea3">'[1]DBase-Indicators'!$V$7</definedName>
    <definedName name="xarea4">'[1]DBase-Indicators'!$V$9</definedName>
    <definedName name="xArea5">'[1]DBase-Indicators'!$V$11</definedName>
    <definedName name="xArea6">'[1]DBase-Indicators'!$V$13</definedName>
    <definedName name="xArea7">'[1]DBase-Indicators'!$V$15</definedName>
    <definedName name="xChange">'[1]Country Profile'!$G$16</definedName>
    <definedName name="xCurrency">'[1]Country Profile'!$G$15</definedName>
    <definedName name="xDuration">'[1]Country Profile'!$G$19</definedName>
  </definedNames>
  <calcPr calcId="144525"/>
</workbook>
</file>

<file path=xl/sharedStrings.xml><?xml version="1.0" encoding="utf-8"?>
<sst xmlns="http://schemas.openxmlformats.org/spreadsheetml/2006/main" count="122" uniqueCount="72">
  <si>
    <t>Baby Friendly Hospital Initiative  (Ten Steps for Successful breastfeeding)</t>
  </si>
  <si>
    <t>Law, Policy, Regulations &amp; Advocacy</t>
  </si>
  <si>
    <t>Research, studies, surveys on BFHI Development</t>
  </si>
  <si>
    <t>No. of respondents</t>
  </si>
  <si>
    <t>Survey       Cost per Respondent</t>
  </si>
  <si>
    <t>Surveys:</t>
  </si>
  <si>
    <t>Cost of National Study</t>
  </si>
  <si>
    <t>Cost of Local Study</t>
  </si>
  <si>
    <t>Commissioned Researches/Studies:</t>
  </si>
  <si>
    <t xml:space="preserve"> Per Contract Basis(Average per Study)</t>
  </si>
  <si>
    <t xml:space="preserve">Total Cost </t>
  </si>
  <si>
    <t xml:space="preserve">Conferences, seminars, workshops for BFHI policy review and development </t>
  </si>
  <si>
    <t>Length of Event (days)</t>
  </si>
  <si>
    <t>Total no. of Participants/ Resource Persons</t>
  </si>
  <si>
    <t>Per Diem Rates</t>
  </si>
  <si>
    <t>Kit, Meals, Materials  (Lumpsum per person)</t>
  </si>
  <si>
    <t>Transport Allowance (Lumpsum per person)</t>
  </si>
  <si>
    <t>Honorarium per Day</t>
  </si>
  <si>
    <t>Cost of Participants</t>
  </si>
  <si>
    <t xml:space="preserve">Cost of Resource Persons: National </t>
  </si>
  <si>
    <t xml:space="preserve">Cost of Resource Persons: International </t>
  </si>
  <si>
    <t>Equipment</t>
  </si>
  <si>
    <t>Event Venue</t>
  </si>
  <si>
    <t>Other Conference Cost</t>
  </si>
  <si>
    <t>Advocacy- dialogues/meetings with policymakers and stakeholders</t>
  </si>
  <si>
    <t>Other Meeting Cost</t>
  </si>
  <si>
    <t>Public Dissemination Forum</t>
  </si>
  <si>
    <t>Social Mobilizations &amp; Other Advocacy Events</t>
  </si>
  <si>
    <t xml:space="preserve">Cost of Resource Persons/Facilitators/Guides, etc: National </t>
  </si>
  <si>
    <t xml:space="preserve">Cost of Resource Persons/Facilitators/Guides, etc: International </t>
  </si>
  <si>
    <t>Training</t>
  </si>
  <si>
    <t>(Pre-service, In-service education for health/hospital professionals and staff)</t>
  </si>
  <si>
    <t>Cost for Trainees</t>
  </si>
  <si>
    <t>Cost of Resource Persons</t>
  </si>
  <si>
    <t>Training (Possible Topics)</t>
  </si>
  <si>
    <t>Staff Type</t>
  </si>
  <si>
    <t>Length of training (days)</t>
  </si>
  <si>
    <t>Total no. of people trained</t>
  </si>
  <si>
    <t>Kit, Meals, Venue,  Equipment per Pax  per Day</t>
  </si>
  <si>
    <t>SubTotal (Cost Trainees)</t>
  </si>
  <si>
    <t xml:space="preserve">No. of Resource persons </t>
  </si>
  <si>
    <t>Honorarium per day</t>
  </si>
  <si>
    <t>SubTotal (Resource Persons)</t>
  </si>
  <si>
    <t xml:space="preserve">Lactation Management Training </t>
  </si>
  <si>
    <t>Health workers (public health &amp; hospitals)</t>
  </si>
  <si>
    <t>Breastfeeding promotion and support in a Baby-friendly Hospital: A 20-hour course for maternity staff</t>
  </si>
  <si>
    <t>Strengthening and sustaining the Baby-friendly Hospital Initiative: A course for decision-makers</t>
  </si>
  <si>
    <t>MBFHI Assessor's Course</t>
  </si>
  <si>
    <t>Human Milk Banking and Milk Storage</t>
  </si>
  <si>
    <t>(Other Trainings )</t>
  </si>
  <si>
    <t xml:space="preserve">Monitoring and Evaluation of compliance with BFHI </t>
  </si>
  <si>
    <t xml:space="preserve">Cost of Monitoring BFHI implementation and enforcement </t>
  </si>
  <si>
    <t>Total Number of Hospitals with maternity services</t>
  </si>
  <si>
    <t>No. of Hospitals/ Health Facilities to be Covered</t>
  </si>
  <si>
    <t>Number of Monitoring visits per Year/ All Years</t>
  </si>
  <si>
    <t>Unit Cost per Monitoring Visit/Report</t>
  </si>
  <si>
    <t>Monitoring Visits</t>
  </si>
  <si>
    <t>Assessment Visits</t>
  </si>
  <si>
    <t>Re-Assessment Visits</t>
  </si>
  <si>
    <t>Monitoring Documentation &amp; Reports</t>
  </si>
  <si>
    <t>Cost of Evaluation</t>
  </si>
  <si>
    <t>Evaluation Design</t>
  </si>
  <si>
    <t>Field Evaluation/Operating Cost</t>
  </si>
  <si>
    <t>Cost of Analysis and Evaluation Report</t>
  </si>
  <si>
    <t>Other Activities</t>
  </si>
  <si>
    <t xml:space="preserve">Description </t>
  </si>
  <si>
    <t xml:space="preserve">Unit </t>
  </si>
  <si>
    <t>No. of Units</t>
  </si>
  <si>
    <t>Unit Rate</t>
  </si>
  <si>
    <t xml:space="preserve">Awarding of BFHI Hospitals </t>
  </si>
  <si>
    <t>per day</t>
  </si>
  <si>
    <t>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</si>
</sst>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4"/>
      <color theme="0" tint="-0.04997999966144562"/>
      <name val="Book Antiqua"/>
      <family val="1"/>
    </font>
    <font>
      <b/>
      <i/>
      <sz val="11"/>
      <color theme="0" tint="-0.04997999966144562"/>
      <name val="Book Antiqua"/>
      <family val="1"/>
    </font>
    <font>
      <sz val="10"/>
      <color theme="0" tint="-0.04997999966144562"/>
      <name val="Book Antiqua"/>
      <family val="1"/>
    </font>
    <font>
      <b/>
      <sz val="12"/>
      <color theme="0"/>
      <name val="Book Antiqua"/>
      <family val="1"/>
    </font>
    <font>
      <sz val="12"/>
      <color theme="0"/>
      <name val="Book Antiqua"/>
      <family val="1"/>
    </font>
    <font>
      <b/>
      <sz val="10"/>
      <color rgb="FF231F20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b/>
      <sz val="10"/>
      <color theme="0"/>
      <name val="Book Antiqua"/>
      <family val="1"/>
    </font>
    <font>
      <sz val="9"/>
      <color theme="1"/>
      <name val="Book Antiqua"/>
      <family val="1"/>
    </font>
    <font>
      <b/>
      <i/>
      <sz val="10"/>
      <color theme="3" tint="-0.24997000396251678"/>
      <name val="Book Antiqua"/>
      <family val="1"/>
    </font>
    <font>
      <b/>
      <sz val="9"/>
      <color rgb="FF000000"/>
      <name val="Book Antiqua"/>
      <family val="1"/>
    </font>
    <font>
      <sz val="10"/>
      <color rgb="FF000000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81A594"/>
        <bgColor indexed="64"/>
      </patternFill>
    </fill>
    <fill>
      <patternFill patternType="solid">
        <fgColor rgb="FF00628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BED661"/>
        <bgColor indexed="64"/>
      </patternFill>
    </fill>
    <fill>
      <patternFill patternType="solid">
        <fgColor rgb="FF7AF5F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5" fillId="4" borderId="0" xfId="0" applyFont="1" applyFill="1"/>
    <xf numFmtId="43" fontId="5" fillId="4" borderId="0" xfId="18" applyFont="1" applyFill="1"/>
    <xf numFmtId="0" fontId="6" fillId="4" borderId="0" xfId="0" applyFont="1" applyFill="1" applyAlignment="1">
      <alignment horizontal="center"/>
    </xf>
    <xf numFmtId="0" fontId="7" fillId="3" borderId="0" xfId="0" applyFont="1" applyFill="1" applyBorder="1" applyAlignment="1">
      <alignment wrapText="1"/>
    </xf>
    <xf numFmtId="0" fontId="8" fillId="3" borderId="0" xfId="0" applyFont="1" applyFill="1"/>
    <xf numFmtId="0" fontId="9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3" fillId="6" borderId="1" xfId="0" applyFont="1" applyFill="1" applyBorder="1"/>
    <xf numFmtId="43" fontId="3" fillId="6" borderId="1" xfId="0" applyNumberFormat="1" applyFont="1" applyFill="1" applyBorder="1"/>
    <xf numFmtId="0" fontId="3" fillId="5" borderId="1" xfId="0" applyFont="1" applyFill="1" applyBorder="1"/>
    <xf numFmtId="0" fontId="3" fillId="5" borderId="1" xfId="0" applyFont="1" applyFill="1" applyBorder="1" applyProtection="1">
      <protection locked="0"/>
    </xf>
    <xf numFmtId="43" fontId="3" fillId="5" borderId="1" xfId="18" applyNumberFormat="1" applyFont="1" applyFill="1" applyBorder="1" applyProtection="1">
      <protection locked="0"/>
    </xf>
    <xf numFmtId="43" fontId="3" fillId="6" borderId="1" xfId="18" applyNumberFormat="1" applyFont="1" applyFill="1" applyBorder="1"/>
    <xf numFmtId="0" fontId="3" fillId="7" borderId="1" xfId="0" applyFont="1" applyFill="1" applyBorder="1"/>
    <xf numFmtId="164" fontId="3" fillId="7" borderId="1" xfId="18" applyNumberFormat="1" applyFont="1" applyFill="1" applyBorder="1" applyProtection="1">
      <protection locked="0"/>
    </xf>
    <xf numFmtId="43" fontId="3" fillId="7" borderId="1" xfId="18" applyNumberFormat="1" applyFont="1" applyFill="1" applyBorder="1" applyProtection="1">
      <protection locked="0"/>
    </xf>
    <xf numFmtId="0" fontId="11" fillId="5" borderId="1" xfId="0" applyFont="1" applyFill="1" applyBorder="1"/>
    <xf numFmtId="0" fontId="12" fillId="7" borderId="1" xfId="0" applyFont="1" applyFill="1" applyBorder="1"/>
    <xf numFmtId="0" fontId="12" fillId="2" borderId="0" xfId="0" applyFont="1" applyFill="1" applyBorder="1"/>
    <xf numFmtId="0" fontId="13" fillId="3" borderId="2" xfId="0" applyFont="1" applyFill="1" applyBorder="1"/>
    <xf numFmtId="43" fontId="13" fillId="3" borderId="2" xfId="16" applyNumberFormat="1" applyFont="1" applyFill="1" applyBorder="1"/>
    <xf numFmtId="164" fontId="3" fillId="2" borderId="0" xfId="18" applyNumberFormat="1" applyFont="1" applyFill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3" fillId="7" borderId="1" xfId="0" applyFont="1" applyFill="1" applyBorder="1" applyProtection="1">
      <protection locked="0"/>
    </xf>
    <xf numFmtId="43" fontId="3" fillId="7" borderId="1" xfId="0" applyNumberFormat="1" applyFont="1" applyFill="1" applyBorder="1" applyProtection="1">
      <protection locked="0"/>
    </xf>
    <xf numFmtId="43" fontId="3" fillId="6" borderId="1" xfId="0" applyNumberFormat="1" applyFont="1" applyFill="1" applyBorder="1" applyProtection="1">
      <protection/>
    </xf>
    <xf numFmtId="43" fontId="3" fillId="5" borderId="1" xfId="0" applyNumberFormat="1" applyFont="1" applyFill="1" applyBorder="1" applyProtection="1">
      <protection locked="0"/>
    </xf>
    <xf numFmtId="43" fontId="3" fillId="6" borderId="1" xfId="18" applyFont="1" applyFill="1" applyBorder="1"/>
    <xf numFmtId="0" fontId="2" fillId="5" borderId="1" xfId="0" applyFont="1" applyFill="1" applyBorder="1" applyAlignment="1">
      <alignment vertical="center" wrapText="1"/>
    </xf>
    <xf numFmtId="43" fontId="3" fillId="7" borderId="1" xfId="18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0" borderId="0" xfId="0" applyFont="1" applyFill="1"/>
    <xf numFmtId="0" fontId="7" fillId="3" borderId="0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11" fillId="5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 wrapText="1"/>
    </xf>
    <xf numFmtId="164" fontId="3" fillId="7" borderId="1" xfId="18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right" vertical="center" wrapText="1"/>
      <protection locked="0"/>
    </xf>
    <xf numFmtId="43" fontId="3" fillId="7" borderId="1" xfId="18" applyFont="1" applyFill="1" applyBorder="1" applyAlignment="1" applyProtection="1">
      <alignment horizontal="center" vertical="center" wrapText="1"/>
      <protection locked="0"/>
    </xf>
    <xf numFmtId="164" fontId="3" fillId="6" borderId="1" xfId="18" applyNumberFormat="1" applyFont="1" applyFill="1" applyBorder="1" applyAlignment="1">
      <alignment horizontal="center" vertical="center" wrapText="1"/>
    </xf>
    <xf numFmtId="164" fontId="3" fillId="5" borderId="1" xfId="18" applyNumberFormat="1" applyFont="1" applyFill="1" applyBorder="1" applyProtection="1">
      <protection locked="0"/>
    </xf>
    <xf numFmtId="43" fontId="3" fillId="5" borderId="1" xfId="18" applyFont="1" applyFill="1" applyBorder="1" applyProtection="1">
      <protection locked="0"/>
    </xf>
    <xf numFmtId="164" fontId="3" fillId="6" borderId="1" xfId="18" applyNumberFormat="1" applyFont="1" applyFill="1" applyBorder="1"/>
    <xf numFmtId="43" fontId="3" fillId="7" borderId="1" xfId="18" applyFont="1" applyFill="1" applyBorder="1" applyProtection="1">
      <protection locked="0"/>
    </xf>
    <xf numFmtId="0" fontId="3" fillId="6" borderId="1" xfId="0" applyFont="1" applyFill="1" applyBorder="1" applyProtection="1">
      <protection/>
    </xf>
    <xf numFmtId="0" fontId="7" fillId="3" borderId="0" xfId="0" applyFont="1" applyFill="1" applyBorder="1" applyAlignment="1">
      <alignment horizontal="left"/>
    </xf>
    <xf numFmtId="0" fontId="11" fillId="2" borderId="0" xfId="0" applyFont="1" applyFill="1"/>
    <xf numFmtId="0" fontId="2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 applyProtection="1">
      <alignment vertical="top"/>
      <protection locked="0"/>
    </xf>
    <xf numFmtId="0" fontId="17" fillId="7" borderId="1" xfId="0" applyFont="1" applyFill="1" applyBorder="1" applyAlignment="1" applyProtection="1">
      <alignment vertical="top" wrapText="1"/>
      <protection locked="0"/>
    </xf>
    <xf numFmtId="43" fontId="17" fillId="7" borderId="1" xfId="0" applyNumberFormat="1" applyFont="1" applyFill="1" applyBorder="1" applyAlignment="1" applyProtection="1">
      <alignment vertical="top" wrapText="1"/>
      <protection locked="0"/>
    </xf>
    <xf numFmtId="43" fontId="17" fillId="6" borderId="1" xfId="18" applyNumberFormat="1" applyFont="1" applyFill="1" applyBorder="1" applyAlignment="1">
      <alignment vertical="top" wrapText="1"/>
    </xf>
    <xf numFmtId="0" fontId="17" fillId="5" borderId="1" xfId="0" applyFont="1" applyFill="1" applyBorder="1" applyAlignment="1" applyProtection="1">
      <alignment vertical="top"/>
      <protection locked="0"/>
    </xf>
    <xf numFmtId="0" fontId="17" fillId="5" borderId="1" xfId="0" applyFont="1" applyFill="1" applyBorder="1" applyAlignment="1" applyProtection="1">
      <alignment vertical="top" wrapText="1"/>
      <protection locked="0"/>
    </xf>
    <xf numFmtId="43" fontId="17" fillId="5" borderId="1" xfId="0" applyNumberFormat="1" applyFont="1" applyFill="1" applyBorder="1" applyAlignment="1" applyProtection="1">
      <alignment vertical="top" wrapText="1"/>
      <protection locked="0"/>
    </xf>
    <xf numFmtId="43" fontId="13" fillId="3" borderId="2" xfId="18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0" cy="121920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5</xdr:col>
          <xdr:colOff>1009650</xdr:colOff>
          <xdr:row>1</xdr:row>
          <xdr:rowOff>76200</xdr:rowOff>
        </xdr:from>
        <xdr:to>
          <xdr:col>7</xdr:col>
          <xdr:colOff>276225</xdr:colOff>
          <xdr:row>1</xdr:row>
          <xdr:rowOff>485775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32004" rIns="27432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Book Antiqua"/>
                </a:rPr>
                <a:t>Main Menu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7</xdr:col>
          <xdr:colOff>361950</xdr:colOff>
          <xdr:row>1</xdr:row>
          <xdr:rowOff>76200</xdr:rowOff>
        </xdr:from>
        <xdr:to>
          <xdr:col>9</xdr:col>
          <xdr:colOff>190500</xdr:colOff>
          <xdr:row>1</xdr:row>
          <xdr:rowOff>485775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32004" rIns="27432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Book Antiqua"/>
                </a:rPr>
                <a:t>Component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9</xdr:col>
          <xdr:colOff>266700</xdr:colOff>
          <xdr:row>1</xdr:row>
          <xdr:rowOff>76200</xdr:rowOff>
        </xdr:from>
        <xdr:to>
          <xdr:col>10</xdr:col>
          <xdr:colOff>523875</xdr:colOff>
          <xdr:row>1</xdr:row>
          <xdr:rowOff>485775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32004" rIns="27432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Book Antiqua"/>
                </a:rPr>
                <a:t>SAVE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0713%20IYCF%20FINANCIAL%20PLANNING%20TOOL_FINAL_UpdatedProtect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Country Profile"/>
      <sheetName val="IYCF Strategy"/>
      <sheetName val="Overall Summary"/>
      <sheetName val="Programme Mgt"/>
      <sheetName val="National Policy"/>
      <sheetName val="BFHI"/>
      <sheetName val="International Code"/>
      <sheetName val="Maternity Protection "/>
      <sheetName val="Health &amp; Nutrition Care System"/>
      <sheetName val="MotherSupport &amp; Community IYCF"/>
      <sheetName val="IYCF-HIV, Emergencies"/>
      <sheetName val="IYCF Communication-Info Support"/>
      <sheetName val="All Component Summary"/>
      <sheetName val="SProg"/>
      <sheetName val="SPolicy"/>
      <sheetName val="SBFHI"/>
      <sheetName val="SCode"/>
      <sheetName val="SMaternity"/>
      <sheetName val="SCareSys"/>
      <sheetName val="SMSG"/>
      <sheetName val="SHIV"/>
      <sheetName val="SInfo"/>
      <sheetName val="DBase-Indicators"/>
    </sheetNames>
    <sheetDataSet>
      <sheetData sheetId="0"/>
      <sheetData sheetId="1">
        <row r="15">
          <cell r="G15" t="str">
            <v>Philippine Peso</v>
          </cell>
        </row>
        <row r="16">
          <cell r="G16">
            <v>43</v>
          </cell>
        </row>
        <row r="19">
          <cell r="G19">
            <v>2</v>
          </cell>
          <cell r="N19">
            <v>1600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V3" t="str">
            <v>Regions</v>
          </cell>
        </row>
        <row r="5">
          <cell r="V5" t="str">
            <v>Regions</v>
          </cell>
        </row>
        <row r="7">
          <cell r="V7" t="str">
            <v>Regions</v>
          </cell>
        </row>
        <row r="9">
          <cell r="V9" t="str">
            <v>Regions</v>
          </cell>
        </row>
        <row r="11">
          <cell r="V11" t="str">
            <v>Provinces</v>
          </cell>
        </row>
        <row r="13">
          <cell r="V13" t="str">
            <v>Provinces</v>
          </cell>
        </row>
        <row r="15">
          <cell r="V15" t="str">
            <v>Regions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5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99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9.140625" defaultRowHeight="15"/>
  <cols>
    <col min="1" max="1" width="9.140625" style="30" customWidth="1"/>
    <col min="2" max="2" width="39.8515625" style="30" customWidth="1"/>
    <col min="3" max="3" width="16.7109375" style="30" customWidth="1"/>
    <col min="4" max="4" width="12.00390625" style="30" customWidth="1"/>
    <col min="5" max="5" width="13.421875" style="30" customWidth="1"/>
    <col min="6" max="6" width="16.421875" style="30" customWidth="1"/>
    <col min="7" max="7" width="13.28125" style="30" customWidth="1"/>
    <col min="8" max="8" width="14.140625" style="30" customWidth="1"/>
    <col min="9" max="9" width="12.7109375" style="30" customWidth="1"/>
    <col min="10" max="10" width="9.140625" style="30" customWidth="1"/>
    <col min="11" max="11" width="11.28125" style="30" customWidth="1"/>
    <col min="12" max="12" width="9.140625" style="30" customWidth="1"/>
    <col min="13" max="13" width="10.7109375" style="30" customWidth="1"/>
    <col min="14" max="14" width="12.8515625" style="30" customWidth="1"/>
    <col min="15" max="15" width="14.00390625" style="30" customWidth="1"/>
    <col min="16" max="16" width="6.421875" style="30" customWidth="1"/>
    <col min="17" max="89" width="9.140625" style="2" customWidth="1"/>
    <col min="90" max="16384" width="9.140625" style="30" customWidth="1"/>
  </cols>
  <sheetData>
    <row r="1" spans="1:16" ht="9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/>
      <c r="B3" s="5" t="s">
        <v>0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4"/>
      <c r="B4" s="6" t="str">
        <f>"Total Cost (In "&amp;xCurrency&amp;")"</f>
        <v>Total Cost (In Philippine Peso)</v>
      </c>
      <c r="C4" s="7">
        <f>F15+I25+I36+I47+I58+O71+G84+F97</f>
        <v>28813000</v>
      </c>
      <c r="D4" s="8"/>
      <c r="E4" s="8"/>
      <c r="F4" s="8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2"/>
      <c r="B6" s="9" t="s">
        <v>1</v>
      </c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57.75" customHeight="1">
      <c r="A9" s="2"/>
      <c r="B9" s="11" t="s">
        <v>2</v>
      </c>
      <c r="C9" s="12" t="s">
        <v>3</v>
      </c>
      <c r="D9" s="12" t="s">
        <v>4</v>
      </c>
      <c r="E9" s="13"/>
      <c r="F9" s="12" t="str">
        <f>"Total Cost ("&amp;xCurrency&amp;")"</f>
        <v>Total Cost (Philippine Peso)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/>
      <c r="B10" s="14" t="s">
        <v>5</v>
      </c>
      <c r="C10" s="15"/>
      <c r="D10" s="16"/>
      <c r="E10" s="16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2"/>
      <c r="B11" s="17" t="s">
        <v>6</v>
      </c>
      <c r="C11" s="18"/>
      <c r="D11" s="19"/>
      <c r="E11" s="20"/>
      <c r="F11" s="20">
        <f>C11*D11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1" t="s">
        <v>7</v>
      </c>
      <c r="C12" s="22"/>
      <c r="D12" s="23"/>
      <c r="E12" s="20"/>
      <c r="F12" s="20">
        <f>C12*D12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4" t="s">
        <v>8</v>
      </c>
      <c r="C13" s="15"/>
      <c r="D13" s="16"/>
      <c r="E13" s="16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5" t="s">
        <v>9</v>
      </c>
      <c r="C14" s="15"/>
      <c r="D14" s="16"/>
      <c r="E14" s="16"/>
      <c r="F14" s="23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6"/>
      <c r="C15" s="2"/>
      <c r="D15" s="2"/>
      <c r="E15" s="27" t="s">
        <v>10</v>
      </c>
      <c r="F15" s="28">
        <f>SUM(F10:F14)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9"/>
      <c r="I17" s="2"/>
      <c r="J17" s="2"/>
      <c r="K17" s="2"/>
      <c r="L17" s="2"/>
      <c r="M17" s="2"/>
      <c r="N17" s="2"/>
      <c r="O17" s="2"/>
      <c r="P17" s="2"/>
    </row>
    <row r="18" spans="1:89" s="32" customFormat="1" ht="67.5" customHeight="1">
      <c r="A18" s="31"/>
      <c r="B18" s="11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17</v>
      </c>
      <c r="I18" s="12" t="str">
        <f>"Total Cost ("&amp;xCurrency&amp;")"</f>
        <v>Total Cost (Philippine Peso)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</row>
    <row r="19" spans="1:16" ht="15">
      <c r="A19" s="2"/>
      <c r="B19" s="21" t="s">
        <v>18</v>
      </c>
      <c r="C19" s="33">
        <v>3</v>
      </c>
      <c r="D19" s="33">
        <v>30</v>
      </c>
      <c r="E19" s="34">
        <v>800</v>
      </c>
      <c r="F19" s="34">
        <v>1200</v>
      </c>
      <c r="G19" s="34"/>
      <c r="H19" s="35"/>
      <c r="I19" s="20">
        <f>(C19*D19*E19)+(D19*F19)+(G19*D19)</f>
        <v>108000</v>
      </c>
      <c r="J19" s="2"/>
      <c r="K19" s="2"/>
      <c r="L19" s="2"/>
      <c r="M19" s="2"/>
      <c r="N19" s="2"/>
      <c r="O19" s="2"/>
      <c r="P19" s="2"/>
    </row>
    <row r="20" spans="1:16" ht="15">
      <c r="A20" s="2"/>
      <c r="B20" s="17" t="s">
        <v>19</v>
      </c>
      <c r="C20" s="18">
        <v>3</v>
      </c>
      <c r="D20" s="18">
        <v>1</v>
      </c>
      <c r="E20" s="36"/>
      <c r="F20" s="36">
        <v>1400</v>
      </c>
      <c r="G20" s="36"/>
      <c r="H20" s="36">
        <v>4800</v>
      </c>
      <c r="I20" s="20">
        <f>(C20*D20*E20)+(D20*F20)+(G20*D20)+(C20*H20*D20)</f>
        <v>15800</v>
      </c>
      <c r="J20" s="2"/>
      <c r="K20" s="2"/>
      <c r="L20" s="2"/>
      <c r="M20" s="2"/>
      <c r="N20" s="2"/>
      <c r="O20" s="2"/>
      <c r="P20" s="2"/>
    </row>
    <row r="21" spans="1:16" ht="15">
      <c r="A21" s="2"/>
      <c r="B21" s="21" t="s">
        <v>20</v>
      </c>
      <c r="C21" s="33"/>
      <c r="D21" s="33"/>
      <c r="E21" s="34"/>
      <c r="F21" s="34"/>
      <c r="G21" s="34"/>
      <c r="H21" s="34"/>
      <c r="I21" s="37">
        <f>(C21*D21*E21)+(D21*F21)+(G21*D21)+(H21*C21*D21)</f>
        <v>0</v>
      </c>
      <c r="J21" s="2"/>
      <c r="K21" s="2"/>
      <c r="L21" s="2"/>
      <c r="M21" s="2"/>
      <c r="N21" s="2"/>
      <c r="O21" s="2"/>
      <c r="P21" s="2"/>
    </row>
    <row r="22" spans="1:16" ht="15">
      <c r="A22" s="2"/>
      <c r="B22" s="17" t="s">
        <v>21</v>
      </c>
      <c r="C22" s="15"/>
      <c r="D22" s="15"/>
      <c r="E22" s="16"/>
      <c r="F22" s="16"/>
      <c r="G22" s="16"/>
      <c r="H22" s="16"/>
      <c r="I22" s="19">
        <v>12000</v>
      </c>
      <c r="J22" s="2"/>
      <c r="K22" s="2"/>
      <c r="L22" s="2"/>
      <c r="M22" s="2"/>
      <c r="N22" s="2"/>
      <c r="O22" s="2"/>
      <c r="P22" s="2"/>
    </row>
    <row r="23" spans="1:16" ht="15">
      <c r="A23" s="2"/>
      <c r="B23" s="21" t="s">
        <v>22</v>
      </c>
      <c r="C23" s="15"/>
      <c r="D23" s="15"/>
      <c r="E23" s="16"/>
      <c r="F23" s="16"/>
      <c r="G23" s="16"/>
      <c r="H23" s="16"/>
      <c r="I23" s="23">
        <v>18000</v>
      </c>
      <c r="J23" s="2"/>
      <c r="K23" s="2"/>
      <c r="L23" s="2"/>
      <c r="M23" s="2"/>
      <c r="N23" s="2"/>
      <c r="O23" s="2"/>
      <c r="P23" s="2"/>
    </row>
    <row r="24" spans="1:16" ht="15">
      <c r="A24" s="2"/>
      <c r="B24" s="17" t="s">
        <v>23</v>
      </c>
      <c r="C24" s="15"/>
      <c r="D24" s="15"/>
      <c r="E24" s="16"/>
      <c r="F24" s="16"/>
      <c r="G24" s="16"/>
      <c r="H24" s="16"/>
      <c r="I24" s="19"/>
      <c r="J24" s="2"/>
      <c r="K24" s="2"/>
      <c r="L24" s="2"/>
      <c r="M24" s="2"/>
      <c r="N24" s="2"/>
      <c r="O24" s="2"/>
      <c r="P24" s="2"/>
    </row>
    <row r="25" spans="1:16" ht="15">
      <c r="A25" s="2"/>
      <c r="B25" s="2"/>
      <c r="C25" s="2"/>
      <c r="D25" s="2"/>
      <c r="E25" s="2"/>
      <c r="F25" s="2"/>
      <c r="G25" s="2"/>
      <c r="H25" s="27" t="s">
        <v>10</v>
      </c>
      <c r="I25" s="28">
        <f>SUM(I19:I24)</f>
        <v>153800</v>
      </c>
      <c r="J25" s="2"/>
      <c r="K25" s="2"/>
      <c r="L25" s="2"/>
      <c r="M25" s="2"/>
      <c r="N25" s="2"/>
      <c r="O25" s="2"/>
      <c r="P25" s="2"/>
    </row>
    <row r="26" spans="1:16" ht="15">
      <c r="A26" s="2"/>
      <c r="B26" s="2"/>
      <c r="C26" s="2"/>
      <c r="D26" s="2"/>
      <c r="E26" s="2"/>
      <c r="F26" s="2"/>
      <c r="G26" s="2"/>
      <c r="H26" s="29"/>
      <c r="I26" s="2"/>
      <c r="J26" s="2"/>
      <c r="K26" s="2"/>
      <c r="L26" s="2"/>
      <c r="M26" s="2"/>
      <c r="N26" s="2"/>
      <c r="O26" s="2"/>
      <c r="P26" s="2"/>
    </row>
    <row r="27" spans="1:16" ht="15">
      <c r="A27" s="2"/>
      <c r="B27" s="2"/>
      <c r="C27" s="2"/>
      <c r="D27" s="2"/>
      <c r="E27" s="2"/>
      <c r="F27" s="2"/>
      <c r="G27" s="2"/>
      <c r="H27" s="29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67.5" customHeight="1">
      <c r="A29" s="2"/>
      <c r="B29" s="38" t="s">
        <v>24</v>
      </c>
      <c r="C29" s="12" t="s">
        <v>12</v>
      </c>
      <c r="D29" s="12" t="s">
        <v>13</v>
      </c>
      <c r="E29" s="12" t="s">
        <v>14</v>
      </c>
      <c r="F29" s="12" t="s">
        <v>15</v>
      </c>
      <c r="G29" s="12" t="s">
        <v>16</v>
      </c>
      <c r="H29" s="12" t="s">
        <v>17</v>
      </c>
      <c r="I29" s="12" t="str">
        <f>"Total Cost ("&amp;xCurrency&amp;")"</f>
        <v>Total Cost (Philippine Peso)</v>
      </c>
      <c r="J29" s="2"/>
      <c r="K29" s="2"/>
      <c r="L29" s="2"/>
      <c r="M29" s="2"/>
      <c r="N29" s="2"/>
      <c r="O29" s="2"/>
      <c r="P29" s="2"/>
    </row>
    <row r="30" spans="1:16" ht="15">
      <c r="A30" s="2"/>
      <c r="B30" s="21" t="s">
        <v>18</v>
      </c>
      <c r="C30" s="33"/>
      <c r="D30" s="33"/>
      <c r="E30" s="34"/>
      <c r="F30" s="34"/>
      <c r="G30" s="34"/>
      <c r="H30" s="35"/>
      <c r="I30" s="20">
        <f>(C30*D30*E30)+(D30*F30)+(G30*D30)</f>
        <v>0</v>
      </c>
      <c r="J30" s="2"/>
      <c r="K30" s="2"/>
      <c r="L30" s="2"/>
      <c r="M30" s="2"/>
      <c r="N30" s="2"/>
      <c r="O30" s="2"/>
      <c r="P30" s="2"/>
    </row>
    <row r="31" spans="1:16" ht="15">
      <c r="A31" s="2"/>
      <c r="B31" s="17" t="s">
        <v>19</v>
      </c>
      <c r="C31" s="18"/>
      <c r="D31" s="18"/>
      <c r="E31" s="36"/>
      <c r="F31" s="36"/>
      <c r="G31" s="36"/>
      <c r="H31" s="36"/>
      <c r="I31" s="20">
        <f>(C31*D31*E31)+(D31*F31)+(G31*D31)+(H31*C31*D31)</f>
        <v>0</v>
      </c>
      <c r="J31" s="2"/>
      <c r="K31" s="2"/>
      <c r="L31" s="2"/>
      <c r="M31" s="2"/>
      <c r="N31" s="2"/>
      <c r="O31" s="2"/>
      <c r="P31" s="2"/>
    </row>
    <row r="32" spans="1:16" ht="15">
      <c r="A32" s="2"/>
      <c r="B32" s="21" t="s">
        <v>20</v>
      </c>
      <c r="C32" s="33"/>
      <c r="D32" s="33"/>
      <c r="E32" s="34"/>
      <c r="F32" s="34"/>
      <c r="G32" s="34"/>
      <c r="H32" s="34"/>
      <c r="I32" s="37">
        <f>(C32*D32*E32)+(D32*F32)+(G32*D32)+(H32*C32*D32)</f>
        <v>0</v>
      </c>
      <c r="J32" s="2"/>
      <c r="K32" s="2"/>
      <c r="L32" s="2"/>
      <c r="M32" s="2"/>
      <c r="N32" s="2"/>
      <c r="O32" s="2"/>
      <c r="P32" s="2"/>
    </row>
    <row r="33" spans="1:16" ht="15">
      <c r="A33" s="2"/>
      <c r="B33" s="17" t="s">
        <v>21</v>
      </c>
      <c r="C33" s="15"/>
      <c r="D33" s="15"/>
      <c r="E33" s="16"/>
      <c r="F33" s="16"/>
      <c r="G33" s="16"/>
      <c r="H33" s="16"/>
      <c r="I33" s="19"/>
      <c r="J33" s="2"/>
      <c r="K33" s="2"/>
      <c r="L33" s="2"/>
      <c r="M33" s="2"/>
      <c r="N33" s="2"/>
      <c r="O33" s="2"/>
      <c r="P33" s="2"/>
    </row>
    <row r="34" spans="1:16" ht="15">
      <c r="A34" s="2"/>
      <c r="B34" s="21" t="s">
        <v>22</v>
      </c>
      <c r="C34" s="15"/>
      <c r="D34" s="15"/>
      <c r="E34" s="16"/>
      <c r="F34" s="16"/>
      <c r="G34" s="16"/>
      <c r="H34" s="16"/>
      <c r="I34" s="39"/>
      <c r="J34" s="2"/>
      <c r="K34" s="2"/>
      <c r="L34" s="2"/>
      <c r="M34" s="2"/>
      <c r="N34" s="2"/>
      <c r="O34" s="2"/>
      <c r="P34" s="2"/>
    </row>
    <row r="35" spans="1:16" ht="15">
      <c r="A35" s="2"/>
      <c r="B35" s="17" t="s">
        <v>25</v>
      </c>
      <c r="C35" s="15"/>
      <c r="D35" s="15"/>
      <c r="E35" s="16"/>
      <c r="F35" s="16"/>
      <c r="G35" s="16"/>
      <c r="H35" s="16"/>
      <c r="I35" s="19"/>
      <c r="J35" s="2"/>
      <c r="K35" s="2"/>
      <c r="L35" s="2"/>
      <c r="M35" s="2"/>
      <c r="N35" s="2"/>
      <c r="O35" s="2"/>
      <c r="P35" s="2"/>
    </row>
    <row r="36" spans="1:16" ht="15">
      <c r="A36" s="2"/>
      <c r="B36" s="2"/>
      <c r="C36" s="2"/>
      <c r="D36" s="2"/>
      <c r="E36" s="2"/>
      <c r="F36" s="2"/>
      <c r="G36" s="2"/>
      <c r="H36" s="27" t="s">
        <v>10</v>
      </c>
      <c r="I36" s="28">
        <f>SUM(I30:I35)</f>
        <v>0</v>
      </c>
      <c r="J36" s="2"/>
      <c r="K36" s="2"/>
      <c r="L36" s="2"/>
      <c r="M36" s="2"/>
      <c r="N36" s="2"/>
      <c r="O36" s="2"/>
      <c r="P36" s="2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67.5" customHeight="1">
      <c r="A40" s="2"/>
      <c r="B40" s="38" t="s">
        <v>26</v>
      </c>
      <c r="C40" s="12" t="s">
        <v>12</v>
      </c>
      <c r="D40" s="12" t="s">
        <v>13</v>
      </c>
      <c r="E40" s="12" t="s">
        <v>14</v>
      </c>
      <c r="F40" s="12" t="s">
        <v>15</v>
      </c>
      <c r="G40" s="12" t="s">
        <v>16</v>
      </c>
      <c r="H40" s="12" t="s">
        <v>17</v>
      </c>
      <c r="I40" s="12" t="str">
        <f>"Total Cost ("&amp;xCurrency&amp;")"</f>
        <v>Total Cost (Philippine Peso)</v>
      </c>
      <c r="J40" s="2"/>
      <c r="K40" s="2"/>
      <c r="L40" s="2"/>
      <c r="M40" s="2"/>
      <c r="N40" s="2"/>
      <c r="O40" s="2"/>
      <c r="P40" s="2"/>
    </row>
    <row r="41" spans="1:16" ht="15">
      <c r="A41" s="2"/>
      <c r="B41" s="21" t="s">
        <v>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5"/>
      <c r="I41" s="20">
        <f>(C41*D41*E41)+(D41*F41)+(G41*D41)</f>
        <v>0</v>
      </c>
      <c r="J41" s="2"/>
      <c r="K41" s="2"/>
      <c r="L41" s="2"/>
      <c r="M41" s="2"/>
      <c r="N41" s="2"/>
      <c r="O41" s="2"/>
      <c r="P41" s="2"/>
    </row>
    <row r="42" spans="1:16" ht="15">
      <c r="A42" s="2"/>
      <c r="B42" s="17" t="s">
        <v>19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6">
        <v>0</v>
      </c>
      <c r="I42" s="20">
        <f>(C42*D42*E42)+(D42*F42)+(G42*D42)</f>
        <v>0</v>
      </c>
      <c r="J42" s="2"/>
      <c r="K42" s="2"/>
      <c r="L42" s="2"/>
      <c r="M42" s="2"/>
      <c r="N42" s="2"/>
      <c r="O42" s="2"/>
      <c r="P42" s="2"/>
    </row>
    <row r="43" spans="1:16" ht="15">
      <c r="A43" s="2"/>
      <c r="B43" s="21" t="s">
        <v>20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4">
        <v>0</v>
      </c>
      <c r="I43" s="37">
        <f>(C43*D43*E43)+(D43*F43)+(G43*D43)+(H43*C43*D43)</f>
        <v>0</v>
      </c>
      <c r="J43" s="2"/>
      <c r="K43" s="2"/>
      <c r="L43" s="2"/>
      <c r="M43" s="2"/>
      <c r="N43" s="2"/>
      <c r="O43" s="2"/>
      <c r="P43" s="2"/>
    </row>
    <row r="44" spans="1:16" ht="15">
      <c r="A44" s="2"/>
      <c r="B44" s="17" t="s">
        <v>21</v>
      </c>
      <c r="C44" s="15"/>
      <c r="D44" s="15"/>
      <c r="E44" s="16"/>
      <c r="F44" s="16"/>
      <c r="G44" s="16"/>
      <c r="H44" s="16"/>
      <c r="I44" s="19">
        <v>0</v>
      </c>
      <c r="J44" s="2"/>
      <c r="K44" s="2"/>
      <c r="L44" s="2"/>
      <c r="M44" s="2"/>
      <c r="N44" s="2"/>
      <c r="O44" s="2"/>
      <c r="P44" s="2"/>
    </row>
    <row r="45" spans="1:16" ht="15">
      <c r="A45" s="2"/>
      <c r="B45" s="21" t="s">
        <v>22</v>
      </c>
      <c r="C45" s="15"/>
      <c r="D45" s="15"/>
      <c r="E45" s="16"/>
      <c r="F45" s="16"/>
      <c r="G45" s="16"/>
      <c r="H45" s="16"/>
      <c r="I45" s="39">
        <v>0</v>
      </c>
      <c r="J45" s="2"/>
      <c r="K45" s="2"/>
      <c r="L45" s="2"/>
      <c r="M45" s="2"/>
      <c r="N45" s="2"/>
      <c r="O45" s="2"/>
      <c r="P45" s="2"/>
    </row>
    <row r="46" spans="1:16" ht="15">
      <c r="A46" s="2"/>
      <c r="B46" s="17" t="s">
        <v>25</v>
      </c>
      <c r="C46" s="15"/>
      <c r="D46" s="15"/>
      <c r="E46" s="16"/>
      <c r="F46" s="16"/>
      <c r="G46" s="16"/>
      <c r="H46" s="16"/>
      <c r="I46" s="19"/>
      <c r="J46" s="2"/>
      <c r="K46" s="2"/>
      <c r="L46" s="2"/>
      <c r="M46" s="2"/>
      <c r="N46" s="2"/>
      <c r="O46" s="2"/>
      <c r="P46" s="2"/>
    </row>
    <row r="47" spans="1:16" ht="15">
      <c r="A47" s="2"/>
      <c r="B47" s="2"/>
      <c r="C47" s="2"/>
      <c r="D47" s="2"/>
      <c r="E47" s="2"/>
      <c r="F47" s="2"/>
      <c r="G47" s="2"/>
      <c r="H47" s="27" t="s">
        <v>10</v>
      </c>
      <c r="I47" s="28">
        <f>SUM(I41:I46)</f>
        <v>0</v>
      </c>
      <c r="J47" s="2"/>
      <c r="K47" s="2"/>
      <c r="L47" s="2"/>
      <c r="M47" s="2"/>
      <c r="N47" s="2"/>
      <c r="O47" s="2"/>
      <c r="P47" s="2"/>
    </row>
    <row r="48" spans="1:1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67.5" customHeight="1">
      <c r="A51" s="2"/>
      <c r="B51" s="38" t="s">
        <v>27</v>
      </c>
      <c r="C51" s="12" t="s">
        <v>12</v>
      </c>
      <c r="D51" s="12" t="s">
        <v>13</v>
      </c>
      <c r="E51" s="12" t="s">
        <v>14</v>
      </c>
      <c r="F51" s="12" t="s">
        <v>15</v>
      </c>
      <c r="G51" s="12" t="s">
        <v>16</v>
      </c>
      <c r="H51" s="12" t="s">
        <v>17</v>
      </c>
      <c r="I51" s="12" t="str">
        <f>"Total Cost ("&amp;xCurrency&amp;")"</f>
        <v>Total Cost (Philippine Peso)</v>
      </c>
      <c r="J51" s="2"/>
      <c r="K51" s="2"/>
      <c r="L51" s="2"/>
      <c r="M51" s="2"/>
      <c r="N51" s="2"/>
      <c r="O51" s="2"/>
      <c r="P51" s="2"/>
    </row>
    <row r="52" spans="1:16" ht="15">
      <c r="A52" s="2"/>
      <c r="B52" s="21" t="s">
        <v>18</v>
      </c>
      <c r="C52" s="33"/>
      <c r="D52" s="33"/>
      <c r="E52" s="34"/>
      <c r="F52" s="34"/>
      <c r="G52" s="34"/>
      <c r="H52" s="35"/>
      <c r="I52" s="20">
        <f>(C52*D52*E52)+(D52*F52)+(G52*D52)</f>
        <v>0</v>
      </c>
      <c r="J52" s="2"/>
      <c r="K52" s="2"/>
      <c r="L52" s="2"/>
      <c r="M52" s="2"/>
      <c r="N52" s="2"/>
      <c r="O52" s="2"/>
      <c r="P52" s="2"/>
    </row>
    <row r="53" spans="1:16" ht="27">
      <c r="A53" s="2"/>
      <c r="B53" s="40" t="s">
        <v>28</v>
      </c>
      <c r="C53" s="18">
        <v>0</v>
      </c>
      <c r="D53" s="18">
        <v>0</v>
      </c>
      <c r="E53" s="36">
        <v>0</v>
      </c>
      <c r="F53" s="36">
        <v>0</v>
      </c>
      <c r="G53" s="36">
        <v>0</v>
      </c>
      <c r="H53" s="36">
        <v>0</v>
      </c>
      <c r="I53" s="20">
        <f>(C53*D53*E53)+(D53*F53)+(G53*D53)+(H53*C53*D53)</f>
        <v>0</v>
      </c>
      <c r="J53" s="2"/>
      <c r="K53" s="2"/>
      <c r="L53" s="2"/>
      <c r="M53" s="2"/>
      <c r="N53" s="2"/>
      <c r="O53" s="2"/>
      <c r="P53" s="2"/>
    </row>
    <row r="54" spans="1:16" ht="40.5">
      <c r="A54" s="2"/>
      <c r="B54" s="41" t="s">
        <v>29</v>
      </c>
      <c r="C54" s="33"/>
      <c r="D54" s="33"/>
      <c r="E54" s="34"/>
      <c r="F54" s="34"/>
      <c r="G54" s="34"/>
      <c r="H54" s="34"/>
      <c r="I54" s="20">
        <f>(C54*D54*E54)+(D54*F54)+(G54*D54)+(H54*C54*D54)</f>
        <v>0</v>
      </c>
      <c r="J54" s="2"/>
      <c r="K54" s="2"/>
      <c r="L54" s="2"/>
      <c r="M54" s="2"/>
      <c r="N54" s="2"/>
      <c r="O54" s="2"/>
      <c r="P54" s="2"/>
    </row>
    <row r="55" spans="1:16" ht="15">
      <c r="A55" s="2"/>
      <c r="B55" s="17" t="s">
        <v>21</v>
      </c>
      <c r="C55" s="15"/>
      <c r="D55" s="15"/>
      <c r="E55" s="16"/>
      <c r="F55" s="16"/>
      <c r="G55" s="16"/>
      <c r="H55" s="16"/>
      <c r="I55" s="19">
        <v>0</v>
      </c>
      <c r="J55" s="2"/>
      <c r="K55" s="2"/>
      <c r="L55" s="2"/>
      <c r="M55" s="2"/>
      <c r="N55" s="2"/>
      <c r="O55" s="2"/>
      <c r="P55" s="2"/>
    </row>
    <row r="56" spans="1:16" ht="15">
      <c r="A56" s="2"/>
      <c r="B56" s="21" t="s">
        <v>22</v>
      </c>
      <c r="C56" s="15"/>
      <c r="D56" s="15"/>
      <c r="E56" s="16"/>
      <c r="F56" s="16"/>
      <c r="G56" s="16"/>
      <c r="H56" s="16"/>
      <c r="I56" s="39"/>
      <c r="J56" s="2"/>
      <c r="K56" s="2"/>
      <c r="L56" s="2"/>
      <c r="M56" s="2"/>
      <c r="N56" s="2"/>
      <c r="O56" s="2"/>
      <c r="P56" s="2"/>
    </row>
    <row r="57" spans="1:16" ht="15">
      <c r="A57" s="2"/>
      <c r="B57" s="17" t="s">
        <v>25</v>
      </c>
      <c r="C57" s="15"/>
      <c r="D57" s="15"/>
      <c r="E57" s="16"/>
      <c r="F57" s="16"/>
      <c r="G57" s="16"/>
      <c r="H57" s="16"/>
      <c r="I57" s="19">
        <v>0</v>
      </c>
      <c r="J57" s="2"/>
      <c r="K57" s="2"/>
      <c r="L57" s="2"/>
      <c r="M57" s="2"/>
      <c r="N57" s="2"/>
      <c r="O57" s="2"/>
      <c r="P57" s="2"/>
    </row>
    <row r="58" spans="1:16" ht="15">
      <c r="A58" s="2"/>
      <c r="B58" s="2"/>
      <c r="C58" s="2"/>
      <c r="D58" s="2"/>
      <c r="E58" s="2"/>
      <c r="F58" s="2"/>
      <c r="G58" s="2"/>
      <c r="H58" s="27" t="s">
        <v>10</v>
      </c>
      <c r="I58" s="28">
        <f>SUM(I52:I57)</f>
        <v>0</v>
      </c>
      <c r="J58" s="2"/>
      <c r="K58" s="2"/>
      <c r="L58" s="2"/>
      <c r="M58" s="2"/>
      <c r="N58" s="2"/>
      <c r="O58" s="2"/>
      <c r="P58" s="2"/>
    </row>
    <row r="59" spans="1:1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89" s="42" customFormat="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s="42" customFormat="1" ht="16.5" customHeight="1">
      <c r="A61" s="2"/>
      <c r="B61" s="43" t="s">
        <v>30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42" customFormat="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16" ht="27">
      <c r="A63" s="2"/>
      <c r="B63" s="44" t="s">
        <v>31</v>
      </c>
      <c r="C63" s="45"/>
      <c r="D63" s="45"/>
      <c r="E63" s="46" t="s">
        <v>32</v>
      </c>
      <c r="F63" s="46"/>
      <c r="G63" s="46"/>
      <c r="H63" s="46"/>
      <c r="I63" s="46"/>
      <c r="J63" s="46" t="s">
        <v>33</v>
      </c>
      <c r="K63" s="46"/>
      <c r="L63" s="46"/>
      <c r="M63" s="46"/>
      <c r="N63" s="46"/>
      <c r="O63" s="45"/>
      <c r="P63" s="2"/>
    </row>
    <row r="64" spans="1:16" ht="67.5" customHeight="1">
      <c r="A64" s="2"/>
      <c r="B64" s="47" t="s">
        <v>34</v>
      </c>
      <c r="C64" s="48" t="s">
        <v>35</v>
      </c>
      <c r="D64" s="49" t="s">
        <v>36</v>
      </c>
      <c r="E64" s="49" t="s">
        <v>37</v>
      </c>
      <c r="F64" s="49" t="s">
        <v>14</v>
      </c>
      <c r="G64" s="49" t="s">
        <v>16</v>
      </c>
      <c r="H64" s="49" t="s">
        <v>38</v>
      </c>
      <c r="I64" s="49" t="s">
        <v>39</v>
      </c>
      <c r="J64" s="49" t="s">
        <v>40</v>
      </c>
      <c r="K64" s="49" t="s">
        <v>41</v>
      </c>
      <c r="L64" s="49" t="s">
        <v>14</v>
      </c>
      <c r="M64" s="49" t="s">
        <v>16</v>
      </c>
      <c r="N64" s="49" t="s">
        <v>42</v>
      </c>
      <c r="O64" s="49" t="str">
        <f>"Total Cost ("&amp;xCurrency&amp;")"</f>
        <v>Total Cost (Philippine Peso)</v>
      </c>
      <c r="P64" s="2"/>
    </row>
    <row r="65" spans="1:16" ht="40.5">
      <c r="A65" s="2"/>
      <c r="B65" s="50" t="s">
        <v>43</v>
      </c>
      <c r="C65" s="50" t="s">
        <v>44</v>
      </c>
      <c r="D65" s="18">
        <v>5</v>
      </c>
      <c r="E65" s="18">
        <v>52</v>
      </c>
      <c r="F65" s="36">
        <v>800</v>
      </c>
      <c r="G65" s="36"/>
      <c r="H65" s="36">
        <v>1400</v>
      </c>
      <c r="I65" s="16">
        <f aca="true" t="shared" si="0" ref="I65:I70">(D65*E65*F65)+(G65*E65)+(H65*E65*D65)</f>
        <v>572000</v>
      </c>
      <c r="J65" s="18">
        <v>2</v>
      </c>
      <c r="K65" s="36">
        <v>6600</v>
      </c>
      <c r="L65" s="36"/>
      <c r="M65" s="36"/>
      <c r="N65" s="16">
        <f aca="true" t="shared" si="1" ref="N65:N70">(J65*K65)+(J65*L65)+(M65*J65)</f>
        <v>13200</v>
      </c>
      <c r="O65" s="20">
        <f>I65+N65</f>
        <v>585200</v>
      </c>
      <c r="P65" s="2"/>
    </row>
    <row r="66" spans="1:16" ht="40.5">
      <c r="A66" s="2"/>
      <c r="B66" s="51" t="s">
        <v>45</v>
      </c>
      <c r="C66" s="51" t="s">
        <v>44</v>
      </c>
      <c r="D66" s="33"/>
      <c r="E66" s="33"/>
      <c r="F66" s="34"/>
      <c r="G66" s="34"/>
      <c r="H66" s="34"/>
      <c r="I66" s="16">
        <f t="shared" si="0"/>
        <v>0</v>
      </c>
      <c r="J66" s="33"/>
      <c r="K66" s="34"/>
      <c r="L66" s="34"/>
      <c r="M66" s="34"/>
      <c r="N66" s="16">
        <f t="shared" si="1"/>
        <v>0</v>
      </c>
      <c r="O66" s="20">
        <f>I66+N66</f>
        <v>0</v>
      </c>
      <c r="P66" s="2"/>
    </row>
    <row r="67" spans="1:16" ht="40.5">
      <c r="A67" s="2"/>
      <c r="B67" s="50" t="s">
        <v>46</v>
      </c>
      <c r="C67" s="50" t="s">
        <v>44</v>
      </c>
      <c r="D67" s="18"/>
      <c r="E67" s="18"/>
      <c r="F67" s="36"/>
      <c r="G67" s="36"/>
      <c r="H67" s="36"/>
      <c r="I67" s="16">
        <f t="shared" si="0"/>
        <v>0</v>
      </c>
      <c r="J67" s="18"/>
      <c r="K67" s="36"/>
      <c r="L67" s="36">
        <v>0</v>
      </c>
      <c r="M67" s="36"/>
      <c r="N67" s="16">
        <f t="shared" si="1"/>
        <v>0</v>
      </c>
      <c r="O67" s="20">
        <f>I67+N67</f>
        <v>0</v>
      </c>
      <c r="P67" s="2"/>
    </row>
    <row r="68" spans="1:16" ht="40.5">
      <c r="A68" s="2"/>
      <c r="B68" s="52" t="s">
        <v>47</v>
      </c>
      <c r="C68" s="52" t="s">
        <v>44</v>
      </c>
      <c r="D68" s="33">
        <v>3</v>
      </c>
      <c r="E68" s="33">
        <v>52</v>
      </c>
      <c r="F68" s="34"/>
      <c r="G68" s="34"/>
      <c r="H68" s="34">
        <v>1400</v>
      </c>
      <c r="I68" s="16">
        <f t="shared" si="0"/>
        <v>218400</v>
      </c>
      <c r="J68" s="33">
        <v>2</v>
      </c>
      <c r="K68" s="34">
        <v>6600</v>
      </c>
      <c r="L68" s="34">
        <v>0</v>
      </c>
      <c r="M68" s="34"/>
      <c r="N68" s="16">
        <f t="shared" si="1"/>
        <v>13200</v>
      </c>
      <c r="O68" s="20">
        <f aca="true" t="shared" si="2" ref="O68:O69">I68+N68</f>
        <v>231600</v>
      </c>
      <c r="P68" s="2"/>
    </row>
    <row r="69" spans="1:16" ht="40.5">
      <c r="A69" s="2"/>
      <c r="B69" s="53" t="s">
        <v>48</v>
      </c>
      <c r="C69" s="53" t="s">
        <v>44</v>
      </c>
      <c r="D69" s="18">
        <v>3</v>
      </c>
      <c r="E69" s="18">
        <v>400</v>
      </c>
      <c r="F69" s="36"/>
      <c r="G69" s="36"/>
      <c r="H69" s="36">
        <v>1400</v>
      </c>
      <c r="I69" s="16">
        <f t="shared" si="0"/>
        <v>1680000</v>
      </c>
      <c r="J69" s="18">
        <v>4</v>
      </c>
      <c r="K69" s="36">
        <v>9600</v>
      </c>
      <c r="L69" s="36">
        <v>0</v>
      </c>
      <c r="M69" s="36"/>
      <c r="N69" s="16">
        <f t="shared" si="1"/>
        <v>38400</v>
      </c>
      <c r="O69" s="20">
        <f t="shared" si="2"/>
        <v>1718400</v>
      </c>
      <c r="P69" s="2"/>
    </row>
    <row r="70" spans="1:16" ht="40.5">
      <c r="A70" s="2"/>
      <c r="B70" s="52" t="s">
        <v>49</v>
      </c>
      <c r="C70" s="52" t="s">
        <v>44</v>
      </c>
      <c r="D70" s="33"/>
      <c r="E70" s="33"/>
      <c r="F70" s="34"/>
      <c r="G70" s="34"/>
      <c r="H70" s="34"/>
      <c r="I70" s="16">
        <f t="shared" si="0"/>
        <v>0</v>
      </c>
      <c r="J70" s="33"/>
      <c r="K70" s="34"/>
      <c r="L70" s="34">
        <v>0</v>
      </c>
      <c r="M70" s="34"/>
      <c r="N70" s="16">
        <f t="shared" si="1"/>
        <v>0</v>
      </c>
      <c r="O70" s="20">
        <f>I70+N70</f>
        <v>0</v>
      </c>
      <c r="P70" s="2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7" t="s">
        <v>10</v>
      </c>
      <c r="O71" s="28">
        <f>SUM(O65:O70)</f>
        <v>2535200</v>
      </c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6.5" customHeight="1">
      <c r="A73" s="2"/>
      <c r="B73" s="43" t="s">
        <v>50</v>
      </c>
      <c r="C73" s="43"/>
      <c r="D73" s="43"/>
      <c r="E73" s="43"/>
      <c r="F73" s="43"/>
      <c r="G73" s="43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77.45" customHeight="1">
      <c r="A75" s="2"/>
      <c r="B75" s="54" t="s">
        <v>51</v>
      </c>
      <c r="C75" s="12" t="s">
        <v>52</v>
      </c>
      <c r="D75" s="12" t="s">
        <v>53</v>
      </c>
      <c r="E75" s="12" t="s">
        <v>54</v>
      </c>
      <c r="F75" s="12" t="s">
        <v>55</v>
      </c>
      <c r="G75" s="12" t="str">
        <f>"Total Cost ("&amp;xCurrency&amp;")"</f>
        <v>Total Cost (Philippine Peso)</v>
      </c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"/>
      <c r="B76" s="55" t="s">
        <v>56</v>
      </c>
      <c r="C76" s="56">
        <f>'[1]Country Profile'!N19</f>
        <v>1600</v>
      </c>
      <c r="D76" s="57">
        <v>1600</v>
      </c>
      <c r="E76" s="58">
        <v>1</v>
      </c>
      <c r="F76" s="59">
        <v>9600</v>
      </c>
      <c r="G76" s="60">
        <f>D76*E76*F76</f>
        <v>15360000</v>
      </c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"/>
      <c r="B77" s="17" t="s">
        <v>57</v>
      </c>
      <c r="C77" s="15">
        <f>'[1]Country Profile'!N19</f>
        <v>1600</v>
      </c>
      <c r="D77" s="61">
        <v>1000</v>
      </c>
      <c r="E77" s="18">
        <v>1</v>
      </c>
      <c r="F77" s="62">
        <v>9600</v>
      </c>
      <c r="G77" s="63">
        <f aca="true" t="shared" si="3" ref="G77:G78">D77*E77*F77</f>
        <v>9600000</v>
      </c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"/>
      <c r="B78" s="21" t="s">
        <v>58</v>
      </c>
      <c r="C78" s="15">
        <f>'[1]Country Profile'!N19</f>
        <v>1600</v>
      </c>
      <c r="D78" s="22">
        <v>20</v>
      </c>
      <c r="E78" s="33">
        <v>2</v>
      </c>
      <c r="F78" s="64">
        <v>9600</v>
      </c>
      <c r="G78" s="63">
        <f t="shared" si="3"/>
        <v>384000</v>
      </c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"/>
      <c r="B79" s="17" t="s">
        <v>59</v>
      </c>
      <c r="C79" s="15"/>
      <c r="D79" s="65"/>
      <c r="E79" s="18"/>
      <c r="F79" s="62"/>
      <c r="G79" s="63">
        <f>E79*F79</f>
        <v>0</v>
      </c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"/>
      <c r="B80" s="14" t="s">
        <v>60</v>
      </c>
      <c r="C80" s="15"/>
      <c r="D80" s="15"/>
      <c r="E80" s="15"/>
      <c r="F80" s="15"/>
      <c r="G80" s="15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"/>
      <c r="B81" s="17" t="s">
        <v>61</v>
      </c>
      <c r="C81" s="15"/>
      <c r="D81" s="15"/>
      <c r="E81" s="15"/>
      <c r="F81" s="15"/>
      <c r="G81" s="61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2"/>
      <c r="B82" s="21" t="s">
        <v>62</v>
      </c>
      <c r="C82" s="15"/>
      <c r="D82" s="15"/>
      <c r="E82" s="15"/>
      <c r="F82" s="15"/>
      <c r="G82" s="2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"/>
      <c r="B83" s="17" t="s">
        <v>63</v>
      </c>
      <c r="C83" s="15"/>
      <c r="D83" s="15"/>
      <c r="E83" s="15"/>
      <c r="F83" s="15"/>
      <c r="G83" s="61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2"/>
      <c r="B84" s="26"/>
      <c r="C84" s="2"/>
      <c r="D84" s="2"/>
      <c r="E84" s="2"/>
      <c r="F84" s="27" t="s">
        <v>10</v>
      </c>
      <c r="G84" s="28">
        <f>SUM(G76:G83)</f>
        <v>25344000</v>
      </c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6.5">
      <c r="A87" s="2"/>
      <c r="B87" s="66" t="s">
        <v>64</v>
      </c>
      <c r="C87" s="66"/>
      <c r="D87" s="66"/>
      <c r="E87" s="66"/>
      <c r="F87" s="66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2"/>
      <c r="B88" s="6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52.7" customHeight="1">
      <c r="A89" s="2"/>
      <c r="B89" s="68" t="s">
        <v>65</v>
      </c>
      <c r="C89" s="69" t="s">
        <v>66</v>
      </c>
      <c r="D89" s="69" t="s">
        <v>67</v>
      </c>
      <c r="E89" s="69" t="s">
        <v>68</v>
      </c>
      <c r="F89" s="12" t="str">
        <f>"Total Cost ("&amp;xCurrency&amp;")"</f>
        <v>Total Cost (Philippine Peso)</v>
      </c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">
      <c r="A90" s="2"/>
      <c r="B90" s="70" t="s">
        <v>69</v>
      </c>
      <c r="C90" s="71" t="s">
        <v>70</v>
      </c>
      <c r="D90" s="71">
        <v>200</v>
      </c>
      <c r="E90" s="72">
        <v>1400</v>
      </c>
      <c r="F90" s="73">
        <f>D90*E90</f>
        <v>280000</v>
      </c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">
      <c r="A91" s="2"/>
      <c r="B91" s="74" t="s">
        <v>71</v>
      </c>
      <c r="C91" s="75" t="s">
        <v>70</v>
      </c>
      <c r="D91" s="75">
        <v>2</v>
      </c>
      <c r="E91" s="76">
        <v>250000</v>
      </c>
      <c r="F91" s="73">
        <f aca="true" t="shared" si="4" ref="F91:F96">D91*E91</f>
        <v>500000</v>
      </c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">
      <c r="A92" s="2"/>
      <c r="B92" s="70"/>
      <c r="C92" s="71"/>
      <c r="D92" s="71"/>
      <c r="E92" s="72"/>
      <c r="F92" s="73">
        <f t="shared" si="4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">
      <c r="A93" s="2"/>
      <c r="B93" s="74"/>
      <c r="C93" s="75"/>
      <c r="D93" s="75"/>
      <c r="E93" s="76"/>
      <c r="F93" s="73">
        <f t="shared" si="4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">
      <c r="A94" s="2"/>
      <c r="B94" s="70"/>
      <c r="C94" s="71"/>
      <c r="D94" s="71"/>
      <c r="E94" s="72"/>
      <c r="F94" s="73">
        <f t="shared" si="4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">
      <c r="A95" s="2"/>
      <c r="B95" s="74"/>
      <c r="C95" s="75"/>
      <c r="D95" s="75"/>
      <c r="E95" s="76"/>
      <c r="F95" s="73">
        <f t="shared" si="4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">
      <c r="A96" s="2"/>
      <c r="B96" s="70"/>
      <c r="C96" s="71"/>
      <c r="D96" s="71"/>
      <c r="E96" s="72"/>
      <c r="F96" s="73">
        <f t="shared" si="4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">
      <c r="A97" s="2"/>
      <c r="B97" s="2"/>
      <c r="C97" s="2"/>
      <c r="D97" s="2"/>
      <c r="E97" s="27" t="s">
        <v>10</v>
      </c>
      <c r="F97" s="77">
        <f>SUM(F90:F96)</f>
        <v>780000</v>
      </c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4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</sheetData>
  <sheetProtection password="8E99" sheet="1" objects="1" scenarios="1" selectLockedCells="1"/>
  <mergeCells count="12">
    <mergeCell ref="B61:O61"/>
    <mergeCell ref="E63:I63"/>
    <mergeCell ref="J63:N63"/>
    <mergeCell ref="B73:G73"/>
    <mergeCell ref="B87:F87"/>
    <mergeCell ref="A99:P99"/>
    <mergeCell ref="A1:P1"/>
    <mergeCell ref="A2:P2"/>
    <mergeCell ref="A3:A4"/>
    <mergeCell ref="B3:F3"/>
    <mergeCell ref="G3:P4"/>
    <mergeCell ref="D4:F4"/>
  </mergeCells>
  <printOptions/>
  <pageMargins left="0.7" right="0.7" top="0.75" bottom="0.75" header="0.3" footer="0.3"/>
  <pageSetup horizontalDpi="600" verticalDpi="600" orientation="portrait" r:id="rId4"/>
  <headerFooter>
    <oddHeader>&amp;L&amp;G</oddHeader>
  </headerFooter>
  <drawing r:id="rId2"/>
  <legacyDrawing r:id="rId1"/>
  <legacyDrawingHF r:id="rId3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5" name="Button 1">
              <controlPr defaultSize="0" print="0" autoFill="0" autoPict="0" macro="[0]!Home">
                <anchor>
                  <from>
                    <xdr:col>5</xdr:col>
                    <xdr:colOff>1009650</xdr:colOff>
                    <xdr:row>1</xdr:row>
                    <xdr:rowOff>76200</xdr:rowOff>
                  </from>
                  <to>
                    <xdr:col>7</xdr:col>
                    <xdr:colOff>276225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6" name="Button 2">
              <controlPr defaultSize="0" print="0" autoFill="0" autoPict="0" macro="[0]!SumBFHI">
                <anchor>
                  <from>
                    <xdr:col>7</xdr:col>
                    <xdr:colOff>361950</xdr:colOff>
                    <xdr:row>1</xdr:row>
                    <xdr:rowOff>76200</xdr:rowOff>
                  </from>
                  <to>
                    <xdr:col>9</xdr:col>
                    <xdr:colOff>190500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7" name="Button 3">
              <controlPr defaultSize="0" print="0" autoFill="0" autoPict="0" macro="[0]!Save1">
                <anchor>
                  <from>
                    <xdr:col>9</xdr:col>
                    <xdr:colOff>266700</xdr:colOff>
                    <xdr:row>1</xdr:row>
                    <xdr:rowOff>76200</xdr:rowOff>
                  </from>
                  <to>
                    <xdr:col>10</xdr:col>
                    <xdr:colOff>523875</xdr:colOff>
                    <xdr:row>1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Bessie</dc:creator>
  <cp:keywords/>
  <dc:description/>
  <cp:lastModifiedBy>Bessie</cp:lastModifiedBy>
  <dcterms:created xsi:type="dcterms:W3CDTF">2013-10-23T04:00:48Z</dcterms:created>
  <dcterms:modified xsi:type="dcterms:W3CDTF">2013-10-23T04:01:46Z</dcterms:modified>
  <cp:category/>
  <cp:version/>
  <cp:contentType/>
  <cp:contentStatus/>
</cp:coreProperties>
</file>